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5360" windowHeight="6120"/>
  </bookViews>
  <sheets>
    <sheet name="Sheet1" sheetId="1" r:id="rId1"/>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4" i="1" l="1"/>
  <c r="H18" i="1"/>
  <c r="H13" i="1" l="1"/>
  <c r="I13" i="1"/>
  <c r="H34" i="1"/>
  <c r="I24" i="1"/>
  <c r="I18" i="1"/>
  <c r="I34" i="1" s="1"/>
  <c r="G24" i="1"/>
  <c r="G18" i="1"/>
  <c r="G13" i="1"/>
  <c r="I4" i="1"/>
  <c r="H4" i="1"/>
  <c r="F36" i="1"/>
  <c r="F34" i="1"/>
  <c r="F24" i="1"/>
  <c r="F18" i="1"/>
  <c r="F13" i="1"/>
  <c r="I36" i="1" l="1"/>
  <c r="G34" i="1"/>
  <c r="G36" i="1" s="1"/>
  <c r="H36" i="1"/>
  <c r="K24" i="1"/>
  <c r="K11" i="1"/>
  <c r="K10" i="1"/>
  <c r="K13" i="1"/>
  <c r="K32" i="1"/>
  <c r="K30" i="1"/>
  <c r="K28" i="1"/>
  <c r="K26" i="1"/>
  <c r="K23" i="1"/>
  <c r="K22" i="1"/>
  <c r="K20" i="1"/>
  <c r="K17" i="1"/>
  <c r="K16" i="1"/>
  <c r="K9" i="1"/>
  <c r="K8" i="1"/>
  <c r="K7" i="1"/>
  <c r="K6" i="1"/>
  <c r="K5" i="1"/>
  <c r="J32" i="1"/>
  <c r="J30" i="1"/>
  <c r="J28" i="1"/>
  <c r="J26" i="1"/>
  <c r="J24" i="1"/>
  <c r="J23" i="1"/>
  <c r="J22" i="1"/>
  <c r="J20" i="1"/>
  <c r="J18" i="1"/>
  <c r="J17" i="1"/>
  <c r="J16" i="1"/>
  <c r="J13" i="1"/>
  <c r="J11" i="1"/>
  <c r="J10" i="1"/>
  <c r="J9" i="1"/>
  <c r="J8" i="1"/>
  <c r="J7" i="1"/>
  <c r="J6" i="1"/>
  <c r="J5" i="1"/>
  <c r="J34" i="1" l="1"/>
  <c r="J36" i="1"/>
  <c r="K34" i="1"/>
  <c r="K18" i="1"/>
  <c r="K36" i="1" l="1"/>
</calcChain>
</file>

<file path=xl/sharedStrings.xml><?xml version="1.0" encoding="utf-8"?>
<sst xmlns="http://schemas.openxmlformats.org/spreadsheetml/2006/main" count="31" uniqueCount="28">
  <si>
    <t>headcount</t>
  </si>
  <si>
    <t>FTE</t>
  </si>
  <si>
    <t>HEADCOUNT</t>
  </si>
  <si>
    <t>OIRA FTE</t>
  </si>
  <si>
    <t>PCT CHANGE OVER LAST YEAR</t>
  </si>
  <si>
    <t>Undergraduate</t>
  </si>
  <si>
    <t>Law</t>
  </si>
  <si>
    <t>Columbia SOM</t>
  </si>
  <si>
    <t>Greenville SOM</t>
  </si>
  <si>
    <t>SCCP</t>
  </si>
  <si>
    <t>Masters</t>
  </si>
  <si>
    <t>Doctoral</t>
  </si>
  <si>
    <t>Columbia Total</t>
  </si>
  <si>
    <t>Columbia</t>
  </si>
  <si>
    <t>Aiken</t>
  </si>
  <si>
    <t>Graduate (Masters)</t>
  </si>
  <si>
    <t>Aiken Total</t>
  </si>
  <si>
    <t>Beaufort</t>
  </si>
  <si>
    <t>Upstate</t>
  </si>
  <si>
    <t>Upstate Total</t>
  </si>
  <si>
    <t>Lancaster</t>
  </si>
  <si>
    <t>Salkehatchie</t>
  </si>
  <si>
    <t>Sumter</t>
  </si>
  <si>
    <t>Union</t>
  </si>
  <si>
    <t>Regional Total</t>
  </si>
  <si>
    <t>System Total</t>
  </si>
  <si>
    <t>Estimated Preliminary Spring 2015 Headcount and FTE Report using Uber File</t>
  </si>
  <si>
    <r>
      <t xml:space="preserve">This Headcount/FTE report compares preliminary Spring 2015 enrollment as of 2/17/2015 to Offical Spring 2014 enrollment totals.   Due to the changes in methodology from Spring 2014 to Spring 2015, please exercise caution when using the Headcount/FTE Enrollment report to make decisions. The change in methodology has resulted in a Headcount/FTE Enrollment Report that is not a one-to-one comparison of the Spring 2014 and Spring 2015 semesters.  </t>
    </r>
    <r>
      <rPr>
        <b/>
        <sz val="11"/>
        <color rgb="FFFF0000"/>
        <rFont val="Calibri"/>
        <family val="2"/>
        <scheme val="minor"/>
      </rPr>
      <t xml:space="preserve">Headcount was overstated in the original January 22, 2015 report because INTL courses were included in the original calculation for headcount.  INTL courses should not have been factored into the calculation for headcount.  The INTL courses have been removed from the headcount calculation for this revised report.   </t>
    </r>
  </si>
</sst>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b/>
      <sz val="11"/>
      <color rgb="FFFF0000"/>
      <name val="Calibri"/>
      <family val="2"/>
      <scheme val="minor"/>
    </font>
  </fonts>
  <fills count="3">
    <fill>
      <patternFill patternType="none"/>
    </fill>
    <fill>
      <patternFill patternType="gray125"/>
    </fill>
    <fill>
      <patternFill patternType="solid">
        <fgColor rgb="FFFFFF00"/>
        <bgColor indexed="64"/>
      </patternFill>
    </fill>
  </fills>
  <borders count="4">
    <border>
      <left/>
      <right/>
      <top/>
      <bottom/>
      <diagonal/>
    </border>
    <border>
      <left/>
      <right style="thin">
        <color auto="1"/>
      </right>
      <top/>
      <bottom/>
      <diagonal/>
    </border>
    <border>
      <left/>
      <right/>
      <top/>
      <bottom style="thin">
        <color auto="1"/>
      </bottom>
      <diagonal/>
    </border>
    <border>
      <left style="thin">
        <color auto="1"/>
      </left>
      <right/>
      <top/>
      <bottom/>
      <diagonal/>
    </border>
  </borders>
  <cellStyleXfs count="1">
    <xf numFmtId="0" fontId="0" fillId="0" borderId="0"/>
  </cellStyleXfs>
  <cellXfs count="12">
    <xf numFmtId="0" fontId="0" fillId="0" borderId="0" xfId="0"/>
    <xf numFmtId="10" fontId="0" fillId="0" borderId="0" xfId="0" applyNumberFormat="1"/>
    <xf numFmtId="10" fontId="0" fillId="0" borderId="0" xfId="0" applyNumberFormat="1" applyFill="1"/>
    <xf numFmtId="14" fontId="0" fillId="0" borderId="2" xfId="0" applyNumberFormat="1" applyBorder="1" applyAlignment="1">
      <alignment wrapText="1"/>
    </xf>
    <xf numFmtId="0" fontId="0" fillId="0" borderId="2" xfId="0" applyBorder="1" applyAlignment="1">
      <alignment wrapText="1"/>
    </xf>
    <xf numFmtId="0" fontId="1" fillId="0" borderId="0" xfId="0" applyFont="1"/>
    <xf numFmtId="3" fontId="0" fillId="0" borderId="0" xfId="0" applyNumberFormat="1"/>
    <xf numFmtId="3" fontId="0" fillId="0" borderId="1" xfId="0" applyNumberFormat="1" applyBorder="1"/>
    <xf numFmtId="3" fontId="0" fillId="0" borderId="3" xfId="0" applyNumberFormat="1" applyBorder="1"/>
    <xf numFmtId="0" fontId="0" fillId="0" borderId="0" xfId="0" applyAlignment="1">
      <alignment horizontal="center"/>
    </xf>
    <xf numFmtId="0" fontId="0" fillId="0" borderId="0" xfId="0" applyAlignment="1">
      <alignment horizontal="center" wrapText="1"/>
    </xf>
    <xf numFmtId="0" fontId="0" fillId="2" borderId="0" xfId="0" applyFill="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4"/>
  <sheetViews>
    <sheetView tabSelected="1" workbookViewId="0">
      <selection activeCell="J46" sqref="J46"/>
    </sheetView>
  </sheetViews>
  <sheetFormatPr defaultRowHeight="15" x14ac:dyDescent="0.25"/>
  <cols>
    <col min="6" max="9" width="10.7109375" bestFit="1" customWidth="1"/>
    <col min="10" max="10" width="10.140625" customWidth="1"/>
  </cols>
  <sheetData>
    <row r="1" spans="1:11" x14ac:dyDescent="0.25">
      <c r="A1" s="5" t="s">
        <v>26</v>
      </c>
    </row>
    <row r="3" spans="1:11" ht="51" customHeight="1" x14ac:dyDescent="0.25">
      <c r="F3" s="9" t="s">
        <v>2</v>
      </c>
      <c r="G3" s="9"/>
      <c r="H3" s="9" t="s">
        <v>3</v>
      </c>
      <c r="I3" s="9"/>
      <c r="J3" s="10" t="s">
        <v>4</v>
      </c>
      <c r="K3" s="10"/>
    </row>
    <row r="4" spans="1:11" ht="42" customHeight="1" x14ac:dyDescent="0.25">
      <c r="F4" s="3">
        <v>41726</v>
      </c>
      <c r="G4" s="3">
        <v>42052</v>
      </c>
      <c r="H4" s="3">
        <f>F4</f>
        <v>41726</v>
      </c>
      <c r="I4" s="3">
        <f>G4</f>
        <v>42052</v>
      </c>
      <c r="J4" s="4" t="s">
        <v>0</v>
      </c>
      <c r="K4" s="4" t="s">
        <v>1</v>
      </c>
    </row>
    <row r="5" spans="1:11" x14ac:dyDescent="0.25">
      <c r="B5" t="s">
        <v>13</v>
      </c>
      <c r="D5" t="s">
        <v>5</v>
      </c>
      <c r="F5" s="6">
        <v>22767</v>
      </c>
      <c r="G5" s="7">
        <v>22969</v>
      </c>
      <c r="H5" s="6">
        <v>22157</v>
      </c>
      <c r="I5" s="7">
        <v>22646</v>
      </c>
      <c r="J5" s="1">
        <f>(G5-F5)/F5</f>
        <v>8.8724908859313927E-3</v>
      </c>
      <c r="K5" s="2">
        <f>(I5-H5)/H5</f>
        <v>2.2069774789005733E-2</v>
      </c>
    </row>
    <row r="6" spans="1:11" x14ac:dyDescent="0.25">
      <c r="D6" t="s">
        <v>6</v>
      </c>
      <c r="F6" s="6">
        <v>609</v>
      </c>
      <c r="G6" s="7">
        <v>618</v>
      </c>
      <c r="H6" s="6">
        <v>641</v>
      </c>
      <c r="I6" s="7">
        <v>651</v>
      </c>
      <c r="J6" s="1">
        <f t="shared" ref="J6:J36" si="0">(G6-F6)/F6</f>
        <v>1.4778325123152709E-2</v>
      </c>
      <c r="K6" s="2">
        <f t="shared" ref="K6:K36" si="1">(I6-H6)/H6</f>
        <v>1.5600624024960999E-2</v>
      </c>
    </row>
    <row r="7" spans="1:11" x14ac:dyDescent="0.25">
      <c r="D7" t="s">
        <v>7</v>
      </c>
      <c r="F7" s="6">
        <v>361</v>
      </c>
      <c r="G7" s="7">
        <v>359</v>
      </c>
      <c r="H7" s="6">
        <v>361</v>
      </c>
      <c r="I7" s="7">
        <v>359</v>
      </c>
      <c r="J7" s="1">
        <f t="shared" si="0"/>
        <v>-5.5401662049861496E-3</v>
      </c>
      <c r="K7" s="2">
        <f t="shared" si="1"/>
        <v>-5.5401662049861496E-3</v>
      </c>
    </row>
    <row r="8" spans="1:11" x14ac:dyDescent="0.25">
      <c r="D8" t="s">
        <v>8</v>
      </c>
      <c r="F8" s="6">
        <v>106</v>
      </c>
      <c r="G8" s="7">
        <v>185</v>
      </c>
      <c r="H8" s="6">
        <v>106</v>
      </c>
      <c r="I8" s="7">
        <v>185</v>
      </c>
      <c r="J8" s="1">
        <f t="shared" si="0"/>
        <v>0.74528301886792447</v>
      </c>
      <c r="K8" s="2">
        <f t="shared" si="1"/>
        <v>0.74528301886792447</v>
      </c>
    </row>
    <row r="9" spans="1:11" x14ac:dyDescent="0.25">
      <c r="D9" t="s">
        <v>9</v>
      </c>
      <c r="F9" s="6">
        <v>423</v>
      </c>
      <c r="G9" s="7">
        <v>429</v>
      </c>
      <c r="H9" s="6">
        <v>459</v>
      </c>
      <c r="I9" s="7">
        <v>451</v>
      </c>
      <c r="J9" s="1">
        <f t="shared" si="0"/>
        <v>1.4184397163120567E-2</v>
      </c>
      <c r="K9" s="2">
        <f t="shared" si="1"/>
        <v>-1.7429193899782137E-2</v>
      </c>
    </row>
    <row r="10" spans="1:11" x14ac:dyDescent="0.25">
      <c r="D10" t="s">
        <v>10</v>
      </c>
      <c r="F10" s="6">
        <v>4073</v>
      </c>
      <c r="G10" s="7">
        <v>4203</v>
      </c>
      <c r="H10" s="6">
        <v>2801</v>
      </c>
      <c r="I10" s="7">
        <v>2762</v>
      </c>
      <c r="J10" s="1">
        <f t="shared" si="0"/>
        <v>3.1917505524183647E-2</v>
      </c>
      <c r="K10" s="2">
        <f t="shared" si="1"/>
        <v>-1.3923598714744734E-2</v>
      </c>
    </row>
    <row r="11" spans="1:11" x14ac:dyDescent="0.25">
      <c r="D11" t="s">
        <v>11</v>
      </c>
      <c r="F11" s="6">
        <v>1923</v>
      </c>
      <c r="G11" s="7">
        <v>2104</v>
      </c>
      <c r="H11" s="6">
        <v>1323</v>
      </c>
      <c r="I11" s="7">
        <v>1438</v>
      </c>
      <c r="J11" s="1">
        <f t="shared" si="0"/>
        <v>9.4123764950598029E-2</v>
      </c>
      <c r="K11" s="2">
        <f t="shared" si="1"/>
        <v>8.6923658352229774E-2</v>
      </c>
    </row>
    <row r="12" spans="1:11" x14ac:dyDescent="0.25">
      <c r="F12" s="6"/>
      <c r="G12" s="7"/>
      <c r="H12" s="6"/>
      <c r="I12" s="7"/>
      <c r="J12" s="1"/>
      <c r="K12" s="2"/>
    </row>
    <row r="13" spans="1:11" x14ac:dyDescent="0.25">
      <c r="C13" t="s">
        <v>12</v>
      </c>
      <c r="F13" s="6">
        <f>SUM(F5:F11)</f>
        <v>30262</v>
      </c>
      <c r="G13" s="7">
        <f>SUM(G5:G11)</f>
        <v>30867</v>
      </c>
      <c r="H13" s="8">
        <f t="shared" ref="H13:I13" si="2">SUM(H5:H11)</f>
        <v>27848</v>
      </c>
      <c r="I13" s="7">
        <f t="shared" si="2"/>
        <v>28492</v>
      </c>
      <c r="J13" s="1">
        <f t="shared" si="0"/>
        <v>1.9992069261780449E-2</v>
      </c>
      <c r="K13" s="2">
        <f t="shared" si="1"/>
        <v>2.312553863832232E-2</v>
      </c>
    </row>
    <row r="14" spans="1:11" x14ac:dyDescent="0.25">
      <c r="F14" s="6"/>
      <c r="G14" s="7"/>
      <c r="H14" s="6"/>
      <c r="I14" s="7"/>
      <c r="J14" s="1"/>
      <c r="K14" s="2"/>
    </row>
    <row r="15" spans="1:11" x14ac:dyDescent="0.25">
      <c r="F15" s="6"/>
      <c r="G15" s="7"/>
      <c r="H15" s="6"/>
      <c r="I15" s="7"/>
      <c r="J15" s="1"/>
      <c r="K15" s="2"/>
    </row>
    <row r="16" spans="1:11" x14ac:dyDescent="0.25">
      <c r="B16" t="s">
        <v>14</v>
      </c>
      <c r="D16" t="s">
        <v>5</v>
      </c>
      <c r="F16" s="6">
        <v>2875</v>
      </c>
      <c r="G16" s="7">
        <v>2858</v>
      </c>
      <c r="H16" s="6">
        <v>2558</v>
      </c>
      <c r="I16" s="7">
        <v>2576</v>
      </c>
      <c r="J16" s="1">
        <f t="shared" si="0"/>
        <v>-5.9130434782608699E-3</v>
      </c>
      <c r="K16" s="2">
        <f t="shared" si="1"/>
        <v>7.0367474589523062E-3</v>
      </c>
    </row>
    <row r="17" spans="2:11" x14ac:dyDescent="0.25">
      <c r="D17" t="s">
        <v>15</v>
      </c>
      <c r="F17" s="6">
        <v>226</v>
      </c>
      <c r="G17" s="7">
        <v>159</v>
      </c>
      <c r="H17" s="6">
        <v>79</v>
      </c>
      <c r="I17" s="7">
        <v>73</v>
      </c>
      <c r="J17" s="1">
        <f t="shared" si="0"/>
        <v>-0.29646017699115046</v>
      </c>
      <c r="K17" s="2">
        <f t="shared" si="1"/>
        <v>-7.5949367088607597E-2</v>
      </c>
    </row>
    <row r="18" spans="2:11" x14ac:dyDescent="0.25">
      <c r="C18" t="s">
        <v>16</v>
      </c>
      <c r="F18" s="6">
        <f>SUM(F16:F17)</f>
        <v>3101</v>
      </c>
      <c r="G18" s="7">
        <f>SUM(G16:G17)</f>
        <v>3017</v>
      </c>
      <c r="H18" s="8">
        <f>SUM(H16:H17)</f>
        <v>2637</v>
      </c>
      <c r="I18" s="7">
        <f>SUM(I16:I17)</f>
        <v>2649</v>
      </c>
      <c r="J18" s="1">
        <f t="shared" si="0"/>
        <v>-2.7088036117381489E-2</v>
      </c>
      <c r="K18" s="2">
        <f t="shared" si="1"/>
        <v>4.5506257110352671E-3</v>
      </c>
    </row>
    <row r="19" spans="2:11" x14ac:dyDescent="0.25">
      <c r="F19" s="6"/>
      <c r="G19" s="7"/>
      <c r="H19" s="8"/>
      <c r="I19" s="7"/>
      <c r="J19" s="1"/>
      <c r="K19" s="2"/>
    </row>
    <row r="20" spans="2:11" x14ac:dyDescent="0.25">
      <c r="B20" t="s">
        <v>17</v>
      </c>
      <c r="F20" s="6">
        <v>1510</v>
      </c>
      <c r="G20" s="7">
        <v>1695</v>
      </c>
      <c r="H20" s="8">
        <v>1367</v>
      </c>
      <c r="I20" s="7">
        <v>1492</v>
      </c>
      <c r="J20" s="1">
        <f t="shared" si="0"/>
        <v>0.12251655629139073</v>
      </c>
      <c r="K20" s="2">
        <f t="shared" si="1"/>
        <v>9.1441111923921001E-2</v>
      </c>
    </row>
    <row r="21" spans="2:11" x14ac:dyDescent="0.25">
      <c r="F21" s="6"/>
      <c r="G21" s="7"/>
      <c r="H21" s="8"/>
      <c r="I21" s="7"/>
      <c r="J21" s="1"/>
      <c r="K21" s="2"/>
    </row>
    <row r="22" spans="2:11" x14ac:dyDescent="0.25">
      <c r="B22" t="s">
        <v>18</v>
      </c>
      <c r="D22" t="s">
        <v>5</v>
      </c>
      <c r="F22" s="6">
        <v>4824</v>
      </c>
      <c r="G22" s="7">
        <v>4910</v>
      </c>
      <c r="H22" s="8">
        <v>4412</v>
      </c>
      <c r="I22" s="7">
        <v>4401</v>
      </c>
      <c r="J22" s="1">
        <f t="shared" si="0"/>
        <v>1.7827529021558871E-2</v>
      </c>
      <c r="K22" s="2">
        <f t="shared" si="1"/>
        <v>-2.4932003626473255E-3</v>
      </c>
    </row>
    <row r="23" spans="2:11" x14ac:dyDescent="0.25">
      <c r="D23" t="s">
        <v>15</v>
      </c>
      <c r="F23" s="6">
        <v>180</v>
      </c>
      <c r="G23" s="7">
        <v>208</v>
      </c>
      <c r="H23" s="8">
        <v>45</v>
      </c>
      <c r="I23" s="7">
        <v>68</v>
      </c>
      <c r="J23" s="1">
        <f t="shared" si="0"/>
        <v>0.15555555555555556</v>
      </c>
      <c r="K23" s="2">
        <f t="shared" si="1"/>
        <v>0.51111111111111107</v>
      </c>
    </row>
    <row r="24" spans="2:11" x14ac:dyDescent="0.25">
      <c r="C24" t="s">
        <v>19</v>
      </c>
      <c r="F24" s="6">
        <f>SUM(F22:F23)</f>
        <v>5004</v>
      </c>
      <c r="G24" s="7">
        <f>SUM(G22:G23)</f>
        <v>5118</v>
      </c>
      <c r="H24" s="8">
        <f>SUM(H22:H23)</f>
        <v>4457</v>
      </c>
      <c r="I24" s="7">
        <f>SUM(I22:I23)</f>
        <v>4469</v>
      </c>
      <c r="J24" s="1">
        <f t="shared" si="0"/>
        <v>2.2781774580335732E-2</v>
      </c>
      <c r="K24" s="2">
        <f t="shared" si="1"/>
        <v>2.6923939869867622E-3</v>
      </c>
    </row>
    <row r="25" spans="2:11" x14ac:dyDescent="0.25">
      <c r="F25" s="6"/>
      <c r="G25" s="7"/>
      <c r="H25" s="6"/>
      <c r="I25" s="7"/>
      <c r="J25" s="1"/>
      <c r="K25" s="2"/>
    </row>
    <row r="26" spans="2:11" x14ac:dyDescent="0.25">
      <c r="B26" t="s">
        <v>20</v>
      </c>
      <c r="F26" s="6">
        <v>1368</v>
      </c>
      <c r="G26" s="7">
        <v>1264</v>
      </c>
      <c r="H26" s="6">
        <v>1024</v>
      </c>
      <c r="I26" s="7">
        <v>907</v>
      </c>
      <c r="J26" s="1">
        <f t="shared" si="0"/>
        <v>-7.6023391812865493E-2</v>
      </c>
      <c r="K26" s="2">
        <f t="shared" si="1"/>
        <v>-0.1142578125</v>
      </c>
    </row>
    <row r="27" spans="2:11" x14ac:dyDescent="0.25">
      <c r="F27" s="6"/>
      <c r="G27" s="7"/>
      <c r="H27" s="6"/>
      <c r="I27" s="7"/>
      <c r="J27" s="1"/>
      <c r="K27" s="2"/>
    </row>
    <row r="28" spans="2:11" x14ac:dyDescent="0.25">
      <c r="B28" t="s">
        <v>21</v>
      </c>
      <c r="F28" s="6">
        <v>858</v>
      </c>
      <c r="G28" s="7">
        <v>842</v>
      </c>
      <c r="H28" s="6">
        <v>714</v>
      </c>
      <c r="I28" s="7">
        <v>621</v>
      </c>
      <c r="J28" s="1">
        <f t="shared" si="0"/>
        <v>-1.8648018648018648E-2</v>
      </c>
      <c r="K28" s="2">
        <f t="shared" si="1"/>
        <v>-0.13025210084033614</v>
      </c>
    </row>
    <row r="29" spans="2:11" x14ac:dyDescent="0.25">
      <c r="F29" s="6"/>
      <c r="G29" s="7"/>
      <c r="H29" s="6"/>
      <c r="I29" s="7"/>
      <c r="J29" s="1"/>
      <c r="K29" s="2"/>
    </row>
    <row r="30" spans="2:11" x14ac:dyDescent="0.25">
      <c r="B30" t="s">
        <v>22</v>
      </c>
      <c r="F30" s="6">
        <v>734</v>
      </c>
      <c r="G30" s="7">
        <v>777</v>
      </c>
      <c r="H30" s="6">
        <v>599</v>
      </c>
      <c r="I30" s="7">
        <v>590</v>
      </c>
      <c r="J30" s="1">
        <f t="shared" si="0"/>
        <v>5.858310626702997E-2</v>
      </c>
      <c r="K30" s="2">
        <f t="shared" si="1"/>
        <v>-1.5025041736227046E-2</v>
      </c>
    </row>
    <row r="31" spans="2:11" x14ac:dyDescent="0.25">
      <c r="F31" s="6"/>
      <c r="G31" s="7"/>
      <c r="H31" s="6"/>
      <c r="I31" s="7"/>
      <c r="J31" s="1"/>
      <c r="K31" s="2"/>
    </row>
    <row r="32" spans="2:11" x14ac:dyDescent="0.25">
      <c r="B32" t="s">
        <v>23</v>
      </c>
      <c r="F32" s="6">
        <v>560</v>
      </c>
      <c r="G32" s="7">
        <v>631</v>
      </c>
      <c r="H32" s="6">
        <v>377</v>
      </c>
      <c r="I32" s="7">
        <v>358</v>
      </c>
      <c r="J32" s="1">
        <f t="shared" si="0"/>
        <v>0.12678571428571428</v>
      </c>
      <c r="K32" s="2">
        <f t="shared" si="1"/>
        <v>-5.0397877984084884E-2</v>
      </c>
    </row>
    <row r="33" spans="1:11" x14ac:dyDescent="0.25">
      <c r="F33" s="6"/>
      <c r="G33" s="7"/>
      <c r="H33" s="6"/>
      <c r="I33" s="7"/>
      <c r="J33" s="1"/>
      <c r="K33" s="2"/>
    </row>
    <row r="34" spans="1:11" x14ac:dyDescent="0.25">
      <c r="A34" t="s">
        <v>24</v>
      </c>
      <c r="F34" s="6">
        <f>SUM(F18,F20,F24,F26,F28,F30,F32)</f>
        <v>13135</v>
      </c>
      <c r="G34" s="7">
        <f>SUM(G18,G20,G24,G26,G28,G30,G32)</f>
        <v>13344</v>
      </c>
      <c r="H34" s="8">
        <f t="shared" ref="H34:I34" si="3">SUM(H18,H20,H24,H26,H28,H30,H32)</f>
        <v>11175</v>
      </c>
      <c r="I34" s="7">
        <f t="shared" si="3"/>
        <v>11086</v>
      </c>
      <c r="J34" s="1">
        <f t="shared" si="0"/>
        <v>1.5911686334221544E-2</v>
      </c>
      <c r="K34" s="2">
        <f t="shared" si="1"/>
        <v>-7.9642058165548101E-3</v>
      </c>
    </row>
    <row r="35" spans="1:11" x14ac:dyDescent="0.25">
      <c r="F35" s="6"/>
      <c r="G35" s="7"/>
      <c r="H35" s="6"/>
      <c r="I35" s="7"/>
      <c r="J35" s="1"/>
      <c r="K35" s="2"/>
    </row>
    <row r="36" spans="1:11" x14ac:dyDescent="0.25">
      <c r="A36" t="s">
        <v>25</v>
      </c>
      <c r="F36" s="6">
        <f>SUM(F13,F34)</f>
        <v>43397</v>
      </c>
      <c r="G36" s="7">
        <f>SUM(G13,G34)</f>
        <v>44211</v>
      </c>
      <c r="H36" s="8">
        <f t="shared" ref="H36:I36" si="4">SUM(H13,H34)</f>
        <v>39023</v>
      </c>
      <c r="I36" s="7">
        <f t="shared" si="4"/>
        <v>39578</v>
      </c>
      <c r="J36" s="1">
        <f t="shared" si="0"/>
        <v>1.8757056939419776E-2</v>
      </c>
      <c r="K36" s="2">
        <f t="shared" si="1"/>
        <v>1.4222381672347077E-2</v>
      </c>
    </row>
    <row r="38" spans="1:11" ht="15" customHeight="1" x14ac:dyDescent="0.25">
      <c r="A38" s="11" t="s">
        <v>27</v>
      </c>
      <c r="B38" s="11"/>
      <c r="C38" s="11"/>
      <c r="D38" s="11"/>
      <c r="E38" s="11"/>
      <c r="F38" s="11"/>
      <c r="G38" s="11"/>
      <c r="H38" s="11"/>
      <c r="I38" s="11"/>
      <c r="J38" s="11"/>
      <c r="K38" s="11"/>
    </row>
    <row r="39" spans="1:11" x14ac:dyDescent="0.25">
      <c r="A39" s="11"/>
      <c r="B39" s="11"/>
      <c r="C39" s="11"/>
      <c r="D39" s="11"/>
      <c r="E39" s="11"/>
      <c r="F39" s="11"/>
      <c r="G39" s="11"/>
      <c r="H39" s="11"/>
      <c r="I39" s="11"/>
      <c r="J39" s="11"/>
      <c r="K39" s="11"/>
    </row>
    <row r="40" spans="1:11" x14ac:dyDescent="0.25">
      <c r="A40" s="11"/>
      <c r="B40" s="11"/>
      <c r="C40" s="11"/>
      <c r="D40" s="11"/>
      <c r="E40" s="11"/>
      <c r="F40" s="11"/>
      <c r="G40" s="11"/>
      <c r="H40" s="11"/>
      <c r="I40" s="11"/>
      <c r="J40" s="11"/>
      <c r="K40" s="11"/>
    </row>
    <row r="41" spans="1:11" x14ac:dyDescent="0.25">
      <c r="A41" s="11"/>
      <c r="B41" s="11"/>
      <c r="C41" s="11"/>
      <c r="D41" s="11"/>
      <c r="E41" s="11"/>
      <c r="F41" s="11"/>
      <c r="G41" s="11"/>
      <c r="H41" s="11"/>
      <c r="I41" s="11"/>
      <c r="J41" s="11"/>
      <c r="K41" s="11"/>
    </row>
    <row r="42" spans="1:11" x14ac:dyDescent="0.25">
      <c r="A42" s="11"/>
      <c r="B42" s="11"/>
      <c r="C42" s="11"/>
      <c r="D42" s="11"/>
      <c r="E42" s="11"/>
      <c r="F42" s="11"/>
      <c r="G42" s="11"/>
      <c r="H42" s="11"/>
      <c r="I42" s="11"/>
      <c r="J42" s="11"/>
      <c r="K42" s="11"/>
    </row>
    <row r="43" spans="1:11" x14ac:dyDescent="0.25">
      <c r="A43" s="11"/>
      <c r="B43" s="11"/>
      <c r="C43" s="11"/>
      <c r="D43" s="11"/>
      <c r="E43" s="11"/>
      <c r="F43" s="11"/>
      <c r="G43" s="11"/>
      <c r="H43" s="11"/>
      <c r="I43" s="11"/>
      <c r="J43" s="11"/>
      <c r="K43" s="11"/>
    </row>
    <row r="44" spans="1:11" x14ac:dyDescent="0.25">
      <c r="A44" s="11"/>
      <c r="B44" s="11"/>
      <c r="C44" s="11"/>
      <c r="D44" s="11"/>
      <c r="E44" s="11"/>
      <c r="F44" s="11"/>
      <c r="G44" s="11"/>
      <c r="H44" s="11"/>
      <c r="I44" s="11"/>
      <c r="J44" s="11"/>
      <c r="K44" s="11"/>
    </row>
  </sheetData>
  <mergeCells count="4">
    <mergeCell ref="F3:G3"/>
    <mergeCell ref="H3:I3"/>
    <mergeCell ref="J3:K3"/>
    <mergeCell ref="A38:K44"/>
  </mergeCells>
  <pageMargins left="0.7" right="0.7" top="0.75" bottom="0.75" header="0.3" footer="0.3"/>
  <pageSetup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South Carolina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nfloyd</dc:creator>
  <cp:lastModifiedBy>dmiles</cp:lastModifiedBy>
  <cp:lastPrinted>2014-11-14T15:52:54Z</cp:lastPrinted>
  <dcterms:created xsi:type="dcterms:W3CDTF">2014-11-11T17:14:19Z</dcterms:created>
  <dcterms:modified xsi:type="dcterms:W3CDTF">2015-02-23T21:12:22Z</dcterms:modified>
</cp:coreProperties>
</file>